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8" i="5" l="1"/>
  <c r="AS13" i="5" l="1"/>
  <c r="AQ13" i="5"/>
  <c r="AP13" i="5"/>
  <c r="AO13" i="5"/>
  <c r="AN13" i="5"/>
  <c r="AM13" i="5"/>
  <c r="AG13" i="5"/>
  <c r="K18" i="5" s="1"/>
  <c r="K19" i="5" s="1"/>
  <c r="AE13" i="5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I13" i="5"/>
  <c r="I17" i="5" s="1"/>
  <c r="H13" i="5"/>
  <c r="H17" i="5" s="1"/>
  <c r="G13" i="5"/>
  <c r="G17" i="5" s="1"/>
  <c r="G19" i="5" s="1"/>
  <c r="F13" i="5"/>
  <c r="F17" i="5" s="1"/>
  <c r="E13" i="5"/>
  <c r="E17" i="5" s="1"/>
  <c r="E19" i="5" s="1"/>
  <c r="I18" i="5" l="1"/>
  <c r="I19" i="5" s="1"/>
  <c r="F18" i="5"/>
  <c r="F19" i="5" s="1"/>
  <c r="H18" i="5"/>
  <c r="H19" i="5" s="1"/>
  <c r="M19" i="5" s="1"/>
  <c r="AF13" i="5"/>
  <c r="J18" i="5" l="1"/>
  <c r="L18" i="5"/>
  <c r="N19" i="5"/>
  <c r="L19" i="5"/>
  <c r="N18" i="5"/>
  <c r="J19" i="5"/>
  <c r="O19" i="5"/>
  <c r="M18" i="5"/>
  <c r="O18" i="5"/>
</calcChain>
</file>

<file path=xl/sharedStrings.xml><?xml version="1.0" encoding="utf-8"?>
<sst xmlns="http://schemas.openxmlformats.org/spreadsheetml/2006/main" count="86" uniqueCount="37">
  <si>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</si>
  <si>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</si>
  <si>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</si>
  <si>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</si>
  <si>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</si>
  <si>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</si>
  <si>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</si>
  <si>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</si>
  <si>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</si>
  <si>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</si>
  <si>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</si>
  <si>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</si>
  <si>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</si>
  <si>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</si>
  <si>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</si>
  <si>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</si>
  <si>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</si>
  <si>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</si>
  <si>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</si>
  <si>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</si>
  <si>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</si>
  <si>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</si>
  <si>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</si>
  <si>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</si>
  <si>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KPK = Kajaanin Pallokerho  (1933)</t>
  </si>
  <si>
    <t>Samu Moilanen</t>
  </si>
  <si>
    <t>7.</t>
  </si>
  <si>
    <t>SuRa</t>
  </si>
  <si>
    <t>8.</t>
  </si>
  <si>
    <t>KPK</t>
  </si>
  <si>
    <t>10.</t>
  </si>
  <si>
    <t>6.</t>
  </si>
  <si>
    <t>3.4.1989   Suomussalmi</t>
  </si>
  <si>
    <t>SuRa = Suomussalmen Rasti  (1952),  kasvattajaseura</t>
  </si>
  <si>
    <t>2.</t>
  </si>
  <si>
    <t>4.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</si>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</sst>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6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26</v>
      </c>
      <c r="Z4" s="1" t="s">
        <v>27</v>
      </c>
      <c r="AA4" s="12">
        <v>3</v>
      </c>
      <c r="AB4" s="12">
        <v>0</v>
      </c>
      <c r="AC4" s="12">
        <v>1</v>
      </c>
      <c r="AD4" s="12">
        <v>0</v>
      </c>
      <c r="AE4" s="12">
        <v>6</v>
      </c>
      <c r="AF4" s="67">
        <v>0.5</v>
      </c>
      <c r="AG4" s="68">
        <v>12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7"/>
      <c r="AG5" s="68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2016</v>
      </c>
      <c r="Y6" s="12" t="s">
        <v>28</v>
      </c>
      <c r="Z6" s="1" t="s">
        <v>29</v>
      </c>
      <c r="AA6" s="12">
        <v>16</v>
      </c>
      <c r="AB6" s="12">
        <v>1</v>
      </c>
      <c r="AC6" s="12">
        <v>26</v>
      </c>
      <c r="AD6" s="12">
        <v>15</v>
      </c>
      <c r="AE6" s="12">
        <v>69</v>
      </c>
      <c r="AF6" s="67">
        <v>0.60519999999999996</v>
      </c>
      <c r="AG6" s="68">
        <v>114</v>
      </c>
      <c r="AH6" s="7" t="s">
        <v>30</v>
      </c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26</v>
      </c>
      <c r="Z7" s="1" t="s">
        <v>27</v>
      </c>
      <c r="AA7" s="12">
        <v>16</v>
      </c>
      <c r="AB7" s="12">
        <v>2</v>
      </c>
      <c r="AC7" s="12">
        <v>17</v>
      </c>
      <c r="AD7" s="12">
        <v>3</v>
      </c>
      <c r="AE7" s="12">
        <v>48</v>
      </c>
      <c r="AF7" s="67">
        <v>0.47049999999999997</v>
      </c>
      <c r="AG7" s="68">
        <v>102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31</v>
      </c>
      <c r="Z8" s="1" t="s">
        <v>27</v>
      </c>
      <c r="AA8" s="12">
        <v>15</v>
      </c>
      <c r="AB8" s="12">
        <v>2</v>
      </c>
      <c r="AC8" s="12">
        <v>25</v>
      </c>
      <c r="AD8" s="12">
        <v>9</v>
      </c>
      <c r="AE8" s="12">
        <v>57</v>
      </c>
      <c r="AF8" s="67">
        <v>0.53269999999999995</v>
      </c>
      <c r="AG8" s="68">
        <f>PRODUCT(AE8/AF8)</f>
        <v>107.00206495213067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2019</v>
      </c>
      <c r="Y9" s="12" t="s">
        <v>26</v>
      </c>
      <c r="Z9" s="1" t="s">
        <v>27</v>
      </c>
      <c r="AA9" s="12">
        <v>12</v>
      </c>
      <c r="AB9" s="12">
        <v>3</v>
      </c>
      <c r="AC9" s="12">
        <v>24</v>
      </c>
      <c r="AD9" s="12">
        <v>5</v>
      </c>
      <c r="AE9" s="12">
        <v>54</v>
      </c>
      <c r="AF9" s="67">
        <v>0.63519999999999999</v>
      </c>
      <c r="AG9" s="19">
        <v>85</v>
      </c>
      <c r="AH9" s="40" t="s">
        <v>30</v>
      </c>
      <c r="AI9" s="7"/>
      <c r="AJ9" s="7"/>
      <c r="AK9" s="7"/>
      <c r="AL9" s="10"/>
      <c r="AM9" s="1"/>
      <c r="AN9" s="12"/>
      <c r="AO9" s="12"/>
      <c r="AP9" s="12"/>
      <c r="AQ9" s="12"/>
      <c r="AR9" s="65"/>
      <c r="AS9" s="6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2020</v>
      </c>
      <c r="Y10" s="12" t="s">
        <v>31</v>
      </c>
      <c r="Z10" s="1" t="s">
        <v>27</v>
      </c>
      <c r="AA10" s="12">
        <v>7</v>
      </c>
      <c r="AB10" s="12">
        <v>1</v>
      </c>
      <c r="AC10" s="12">
        <v>17</v>
      </c>
      <c r="AD10" s="12">
        <v>3</v>
      </c>
      <c r="AE10" s="12">
        <v>26</v>
      </c>
      <c r="AF10" s="32">
        <v>0.5</v>
      </c>
      <c r="AG10" s="19">
        <v>52</v>
      </c>
      <c r="AH10" s="70" t="s">
        <v>34</v>
      </c>
      <c r="AI10" s="7"/>
      <c r="AJ10" s="7" t="s">
        <v>35</v>
      </c>
      <c r="AK10" s="7"/>
      <c r="AL10" s="71"/>
      <c r="AM10" s="12"/>
      <c r="AN10" s="1"/>
      <c r="AO10" s="12"/>
      <c r="AP10" s="12"/>
      <c r="AQ10" s="12"/>
      <c r="AR10" s="65"/>
      <c r="AS10" s="6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7"/>
      <c r="AG11" s="19"/>
      <c r="AH11" s="40"/>
      <c r="AI11" s="7"/>
      <c r="AJ11" s="7"/>
      <c r="AK11" s="7"/>
      <c r="AL11" s="10"/>
      <c r="AM11" s="1"/>
      <c r="AN11" s="12"/>
      <c r="AO11" s="12"/>
      <c r="AP11" s="12"/>
      <c r="AQ11" s="12"/>
      <c r="AR11" s="65"/>
      <c r="AS11" s="6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2">
        <v>2022</v>
      </c>
      <c r="Y12" s="72" t="s">
        <v>36</v>
      </c>
      <c r="Z12" s="73" t="s">
        <v>29</v>
      </c>
      <c r="AA12" s="72">
        <v>10</v>
      </c>
      <c r="AB12" s="72">
        <v>0</v>
      </c>
      <c r="AC12" s="72">
        <v>25</v>
      </c>
      <c r="AD12" s="72">
        <v>1</v>
      </c>
      <c r="AE12" s="72">
        <v>37</v>
      </c>
      <c r="AF12" s="74">
        <v>0.55220000000000002</v>
      </c>
      <c r="AG12" s="75">
        <v>67</v>
      </c>
      <c r="AH12" s="40"/>
      <c r="AI12" s="7"/>
      <c r="AJ12" s="7"/>
      <c r="AK12" s="7"/>
      <c r="AL12" s="10"/>
      <c r="AM12" s="1"/>
      <c r="AN12" s="12"/>
      <c r="AO12" s="1"/>
      <c r="AP12" s="1"/>
      <c r="AQ12" s="1"/>
      <c r="AR12" s="52"/>
      <c r="AS12" s="6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79</v>
      </c>
      <c r="AB13" s="36">
        <f>SUM(AB4:AB12)</f>
        <v>9</v>
      </c>
      <c r="AC13" s="36">
        <f>SUM(AC4:AC12)</f>
        <v>135</v>
      </c>
      <c r="AD13" s="36">
        <f>SUM(AD4:AD12)</f>
        <v>36</v>
      </c>
      <c r="AE13" s="36">
        <f>SUM(AE4:AE12)</f>
        <v>297</v>
      </c>
      <c r="AF13" s="37">
        <f>PRODUCT(AE13/AG13)</f>
        <v>0.55101829716807649</v>
      </c>
      <c r="AG13" s="21">
        <f>SUM(AG4:AG12)</f>
        <v>539.0020649521307</v>
      </c>
      <c r="AH13" s="18"/>
      <c r="AI13" s="29"/>
      <c r="AJ13" s="41"/>
      <c r="AK13" s="42"/>
      <c r="AL13" s="10"/>
      <c r="AM13" s="36">
        <f>SUM(AM4:AM12)</f>
        <v>0</v>
      </c>
      <c r="AN13" s="36">
        <f>SUM(AN4:AN12)</f>
        <v>0</v>
      </c>
      <c r="AO13" s="36">
        <f>SUM(AO4:AO12)</f>
        <v>0</v>
      </c>
      <c r="AP13" s="36">
        <f>SUM(AP4:AP12)</f>
        <v>0</v>
      </c>
      <c r="AQ13" s="36">
        <f>SUM(AQ4:AQ12)</f>
        <v>0</v>
      </c>
      <c r="AR13" s="37">
        <v>0</v>
      </c>
      <c r="AS13" s="39">
        <f>SUM(AS4:AS12)</f>
        <v>0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33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24</v>
      </c>
      <c r="U16" s="16"/>
      <c r="V16" s="16"/>
      <c r="W16" s="16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79</v>
      </c>
      <c r="F18" s="47">
        <f>PRODUCT(AB13+AN13)</f>
        <v>9</v>
      </c>
      <c r="G18" s="47">
        <f>PRODUCT(AC13+AO13)</f>
        <v>135</v>
      </c>
      <c r="H18" s="47">
        <f>PRODUCT(AD13+AP13)</f>
        <v>36</v>
      </c>
      <c r="I18" s="47">
        <f>PRODUCT(AE13+AQ13)</f>
        <v>297</v>
      </c>
      <c r="J18" s="60">
        <f>PRODUCT(I18/K18)</f>
        <v>0.55101829716807649</v>
      </c>
      <c r="K18" s="10">
        <f>PRODUCT(AG13+AS13)</f>
        <v>539.0020649521307</v>
      </c>
      <c r="L18" s="53">
        <f>PRODUCT((F18+G18)/E18)</f>
        <v>1.8227848101265822</v>
      </c>
      <c r="M18" s="53">
        <f>PRODUCT(H18/E18)</f>
        <v>0.45569620253164556</v>
      </c>
      <c r="N18" s="53">
        <f>PRODUCT((F18+G18+H18)/E18)</f>
        <v>2.278481012658228</v>
      </c>
      <c r="O18" s="53">
        <f>PRODUCT(I18/E18)</f>
        <v>3.759493670886076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79</v>
      </c>
      <c r="F19" s="47">
        <f t="shared" ref="F19:I19" si="0">SUM(F16:F18)</f>
        <v>9</v>
      </c>
      <c r="G19" s="47">
        <f t="shared" si="0"/>
        <v>135</v>
      </c>
      <c r="H19" s="47">
        <f t="shared" si="0"/>
        <v>36</v>
      </c>
      <c r="I19" s="47">
        <f t="shared" si="0"/>
        <v>297</v>
      </c>
      <c r="J19" s="60">
        <f>PRODUCT(I19/K19)</f>
        <v>0.55101829716807649</v>
      </c>
      <c r="K19" s="16">
        <f>SUM(K16:K18)</f>
        <v>539.0020649521307</v>
      </c>
      <c r="L19" s="53">
        <f>PRODUCT((F19+G19)/E19)</f>
        <v>1.8227848101265822</v>
      </c>
      <c r="M19" s="53">
        <f>PRODUCT(H19/E19)</f>
        <v>0.45569620253164556</v>
      </c>
      <c r="N19" s="53">
        <f>PRODUCT((F19+G19+H19)/E19)</f>
        <v>2.278481012658228</v>
      </c>
      <c r="O19" s="53">
        <f>PRODUCT(I19/E19)</f>
        <v>3.759493670886076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0:AN12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2022-09-05T13:03:16Z</dcterms:modified>
</cp:coreProperties>
</file>